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95" windowHeight="56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<sst xmlns="http://schemas.openxmlformats.org/spreadsheetml/2006/main" count="33" uniqueCount="24">
  <si>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Erwärmungs-Tabellen-Generator</t>
  </si>
  <si>
    <t>spezifische WK:</t>
  </si>
  <si>
    <t>Anfangstemperatur:</t>
  </si>
  <si>
    <t>Zeitlicher Abstand:</t>
  </si>
  <si>
    <t>Masse:</t>
  </si>
  <si>
    <t>J/g•K</t>
  </si>
  <si>
    <t>°C</t>
  </si>
  <si>
    <t>s</t>
  </si>
  <si>
    <t>g</t>
  </si>
  <si>
    <t>Heizleistung:</t>
  </si>
  <si>
    <t>W</t>
  </si>
  <si>
    <t>Zeit in s</t>
  </si>
  <si>
    <t>Temperatur in °C</t>
  </si>
  <si>
    <t>Störfaktor</t>
  </si>
  <si>
    <t>%</t>
  </si>
  <si>
    <t>Siedetemperatur:</t>
  </si>
  <si>
    <t>Wth in kJ</t>
  </si>
  <si>
    <t>Wth = Heizleistung * Zeit in s /1000</t>
  </si>
  <si>
    <t>wenn temperatur &lt; Siedtemp, dann temperatur sonst siedetemp.</t>
  </si>
  <si>
    <t>Tabelle zum Übertragen in andere</t>
  </si>
  <si>
    <t>Anwendungen</t>
  </si>
  <si>
    <t>Temperatur mit Störfaktor</t>
  </si>
  <si>
    <t>(mit Störfaktor)</t>
  </si>
  <si>
    <t>(ohne Störfaktor)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</si>
</sst>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2.75"/>
      <name val="Arial"/>
      <family val="0"/>
    </font>
    <font>
      <sz val="21"/>
      <name val="Arial"/>
      <family val="0"/>
    </font>
    <font>
      <sz val="21.25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835"/>
          <c:h val="0.9815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Tabelle1!$D$10</c:f>
              <c:strCache>
                <c:ptCount val="1"/>
                <c:pt idx="0">
                  <c:v>Temperatur in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Tabelle1!$E$9:$AA$9</c:f>
              <c:numCache>
                <c:ptCount val="23"/>
                <c:pt idx="0">
                  <c:v>0</c:v>
                </c:pt>
                <c:pt idx="1">
                  <c:v>17.16</c:v>
                </c:pt>
                <c:pt idx="2">
                  <c:v>34.32</c:v>
                </c:pt>
                <c:pt idx="3">
                  <c:v>51.48</c:v>
                </c:pt>
                <c:pt idx="4">
                  <c:v>68.64</c:v>
                </c:pt>
                <c:pt idx="5">
                  <c:v>85.8</c:v>
                </c:pt>
                <c:pt idx="6">
                  <c:v>102.96</c:v>
                </c:pt>
                <c:pt idx="7">
                  <c:v>120.12</c:v>
                </c:pt>
                <c:pt idx="8">
                  <c:v>137.28</c:v>
                </c:pt>
                <c:pt idx="9">
                  <c:v>154.44</c:v>
                </c:pt>
                <c:pt idx="10">
                  <c:v>171.6</c:v>
                </c:pt>
                <c:pt idx="11">
                  <c:v>188.76</c:v>
                </c:pt>
                <c:pt idx="12">
                  <c:v>205.92</c:v>
                </c:pt>
                <c:pt idx="13">
                  <c:v>223.08</c:v>
                </c:pt>
                <c:pt idx="14">
                  <c:v>240.24</c:v>
                </c:pt>
                <c:pt idx="15">
                  <c:v>257.4</c:v>
                </c:pt>
                <c:pt idx="16">
                  <c:v>274.56</c:v>
                </c:pt>
                <c:pt idx="17">
                  <c:v>291.72</c:v>
                </c:pt>
                <c:pt idx="18">
                  <c:v>308.88</c:v>
                </c:pt>
                <c:pt idx="19">
                  <c:v>326.04</c:v>
                </c:pt>
                <c:pt idx="20">
                  <c:v>343.2</c:v>
                </c:pt>
                <c:pt idx="21">
                  <c:v>360.36</c:v>
                </c:pt>
                <c:pt idx="22">
                  <c:v>377.52</c:v>
                </c:pt>
              </c:numCache>
            </c:numRef>
          </c:xVal>
          <c:yVal>
            <c:numRef>
              <c:f>Tabelle1!$E$10:$AA$10</c:f>
              <c:numCache>
                <c:ptCount val="23"/>
                <c:pt idx="0">
                  <c:v>18</c:v>
                </c:pt>
                <c:pt idx="1">
                  <c:v>24.108898507810117</c:v>
                </c:pt>
                <c:pt idx="2">
                  <c:v>28.36887370903379</c:v>
                </c:pt>
                <c:pt idx="3">
                  <c:v>33.82014874896161</c:v>
                </c:pt>
                <c:pt idx="4">
                  <c:v>40.277284629991584</c:v>
                </c:pt>
                <c:pt idx="5">
                  <c:v>43.35198913542162</c:v>
                </c:pt>
                <c:pt idx="6">
                  <c:v>50.03254100136022</c:v>
                </c:pt>
                <c:pt idx="7">
                  <c:v>57.94922089003543</c:v>
                </c:pt>
                <c:pt idx="8">
                  <c:v>62.2866911668497</c:v>
                </c:pt>
                <c:pt idx="9">
                  <c:v>64.28631480437987</c:v>
                </c:pt>
                <c:pt idx="10">
                  <c:v>72.01504434360061</c:v>
                </c:pt>
                <c:pt idx="11">
                  <c:v>74.53124028082269</c:v>
                </c:pt>
                <c:pt idx="12">
                  <c:v>83.81594902778525</c:v>
                </c:pt>
                <c:pt idx="13">
                  <c:v>92.01399039775522</c:v>
                </c:pt>
                <c:pt idx="14">
                  <c:v>95.92152067623987</c:v>
                </c:pt>
                <c:pt idx="15">
                  <c:v>99.90930787589498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yVal>
          <c:smooth val="0"/>
        </c:ser>
        <c:axId val="57205974"/>
        <c:axId val="45091719"/>
      </c:scatterChart>
      <c:valAx>
        <c:axId val="572059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crossAx val="45091719"/>
        <c:crosses val="autoZero"/>
        <c:crossBetween val="midCat"/>
        <c:dispUnits/>
        <c:majorUnit val="100"/>
        <c:minorUnit val="10"/>
      </c:valAx>
      <c:valAx>
        <c:axId val="45091719"/>
        <c:scaling>
          <c:orientation val="minMax"/>
          <c:max val="105"/>
          <c:min val="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57205974"/>
        <c:crosses val="autoZero"/>
        <c:crossBetween val="midCat"/>
        <c:dispUnits/>
        <c:majorUnit val="20"/>
        <c:minorUnit val="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Tabelle1!$D$10</c:f>
              <c:strCache>
                <c:ptCount val="1"/>
                <c:pt idx="0">
                  <c:v>Temperatur in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Tabelle1!$E$9:$P$9</c:f>
              <c:numCache>
                <c:ptCount val="12"/>
                <c:pt idx="0">
                  <c:v>0</c:v>
                </c:pt>
                <c:pt idx="1">
                  <c:v>17.16</c:v>
                </c:pt>
                <c:pt idx="2">
                  <c:v>34.32</c:v>
                </c:pt>
                <c:pt idx="3">
                  <c:v>51.48</c:v>
                </c:pt>
                <c:pt idx="4">
                  <c:v>68.64</c:v>
                </c:pt>
                <c:pt idx="5">
                  <c:v>85.8</c:v>
                </c:pt>
                <c:pt idx="6">
                  <c:v>102.96</c:v>
                </c:pt>
                <c:pt idx="7">
                  <c:v>120.12</c:v>
                </c:pt>
                <c:pt idx="8">
                  <c:v>137.28</c:v>
                </c:pt>
                <c:pt idx="9">
                  <c:v>154.44</c:v>
                </c:pt>
                <c:pt idx="10">
                  <c:v>171.6</c:v>
                </c:pt>
                <c:pt idx="11">
                  <c:v>188.76</c:v>
                </c:pt>
              </c:numCache>
            </c:numRef>
          </c:xVal>
          <c:yVal>
            <c:numRef>
              <c:f>Tabelle1!$E$10:$P$10</c:f>
              <c:numCache>
                <c:ptCount val="12"/>
                <c:pt idx="0">
                  <c:v>18</c:v>
                </c:pt>
                <c:pt idx="1">
                  <c:v>24.108898507810117</c:v>
                </c:pt>
                <c:pt idx="2">
                  <c:v>28.36887370903379</c:v>
                </c:pt>
                <c:pt idx="3">
                  <c:v>33.82014874896161</c:v>
                </c:pt>
                <c:pt idx="4">
                  <c:v>40.277284629991584</c:v>
                </c:pt>
                <c:pt idx="5">
                  <c:v>43.35198913542162</c:v>
                </c:pt>
                <c:pt idx="6">
                  <c:v>50.03254100136022</c:v>
                </c:pt>
                <c:pt idx="7">
                  <c:v>57.94922089003543</c:v>
                </c:pt>
                <c:pt idx="8">
                  <c:v>62.2866911668497</c:v>
                </c:pt>
                <c:pt idx="9">
                  <c:v>64.28631480437987</c:v>
                </c:pt>
                <c:pt idx="10">
                  <c:v>72.01504434360061</c:v>
                </c:pt>
                <c:pt idx="11">
                  <c:v>74.53124028082269</c:v>
                </c:pt>
              </c:numCache>
            </c:numRef>
          </c:yVal>
          <c:smooth val="0"/>
        </c:ser>
        <c:axId val="3172288"/>
        <c:axId val="28550593"/>
      </c:scatterChart>
      <c:valAx>
        <c:axId val="31722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crossBetween val="midCat"/>
        <c:dispUnits/>
        <c:majorUnit val="100"/>
        <c:minorUnit val="10"/>
      </c:valAx>
      <c:valAx>
        <c:axId val="28550593"/>
        <c:scaling>
          <c:orientation val="minMax"/>
          <c:max val="110"/>
          <c:min val="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72288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57150</xdr:rowOff>
    </xdr:from>
    <xdr:to>
      <xdr:col>21</xdr:col>
      <xdr:colOff>381000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1200150" y="2486025"/>
        <a:ext cx="87725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342900</xdr:colOff>
      <xdr:row>23</xdr:row>
      <xdr:rowOff>133350</xdr:rowOff>
    </xdr:from>
    <xdr:to>
      <xdr:col>29</xdr:col>
      <xdr:colOff>514350</xdr:colOff>
      <xdr:row>44</xdr:row>
      <xdr:rowOff>28575</xdr:rowOff>
    </xdr:to>
    <xdr:graphicFrame>
      <xdr:nvGraphicFramePr>
        <xdr:cNvPr id="2" name="Chart 2"/>
        <xdr:cNvGraphicFramePr/>
      </xdr:nvGraphicFramePr>
      <xdr:xfrm>
        <a:off x="8601075" y="3857625"/>
        <a:ext cx="57626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8.00390625" style="0" customWidth="1"/>
    <col min="2" max="2" width="7.140625" style="0" customWidth="1"/>
    <col min="3" max="3" width="5.8515625" style="0" customWidth="1"/>
    <col min="4" max="4" width="15.421875" style="0" customWidth="1"/>
    <col min="5" max="16" width="5.28125" style="0" customWidth="1"/>
    <col min="17" max="19" width="7.00390625" style="0" bestFit="1" customWidth="1"/>
    <col min="20" max="20" width="6.00390625" style="0" bestFit="1" customWidth="1"/>
    <col min="21" max="24" width="7.00390625" style="0" bestFit="1" customWidth="1"/>
    <col min="25" max="25" width="6.00390625" style="0" bestFit="1" customWidth="1"/>
    <col min="26" max="27" width="7.00390625" style="0" bestFit="1" customWidth="1"/>
  </cols>
  <sheetData>
    <row r="1" ht="12.75">
      <c r="A1" t="s">
        <v>0</v>
      </c>
    </row>
    <row r="2" spans="4:28" ht="12.75">
      <c r="D2" t="s">
        <v>11</v>
      </c>
      <c r="E2" s="8">
        <v>0</v>
      </c>
      <c r="F2">
        <f>E2+$B$5</f>
        <v>120</v>
      </c>
      <c r="G2">
        <f aca="true" t="shared" si="0" ref="G2:L2">F2+$B$5</f>
        <v>240</v>
      </c>
      <c r="H2">
        <f t="shared" si="0"/>
        <v>360</v>
      </c>
      <c r="I2">
        <f t="shared" si="0"/>
        <v>480</v>
      </c>
      <c r="J2">
        <f t="shared" si="0"/>
        <v>600</v>
      </c>
      <c r="K2">
        <f t="shared" si="0"/>
        <v>720</v>
      </c>
      <c r="L2">
        <f t="shared" si="0"/>
        <v>840</v>
      </c>
      <c r="M2">
        <f aca="true" t="shared" si="1" ref="M2:S2">L2+$B$5</f>
        <v>960</v>
      </c>
      <c r="N2">
        <f t="shared" si="1"/>
        <v>1080</v>
      </c>
      <c r="O2">
        <f t="shared" si="1"/>
        <v>1200</v>
      </c>
      <c r="P2">
        <f t="shared" si="1"/>
        <v>1320</v>
      </c>
      <c r="Q2">
        <f t="shared" si="1"/>
        <v>1440</v>
      </c>
      <c r="R2">
        <f t="shared" si="1"/>
        <v>1560</v>
      </c>
      <c r="S2">
        <f t="shared" si="1"/>
        <v>1680</v>
      </c>
      <c r="T2">
        <f aca="true" t="shared" si="2" ref="T2:AA2">S2+$B$5</f>
        <v>1800</v>
      </c>
      <c r="U2">
        <f t="shared" si="2"/>
        <v>1920</v>
      </c>
      <c r="V2">
        <f t="shared" si="2"/>
        <v>2040</v>
      </c>
      <c r="W2">
        <f t="shared" si="2"/>
        <v>2160</v>
      </c>
      <c r="X2">
        <f t="shared" si="2"/>
        <v>2280</v>
      </c>
      <c r="Y2">
        <f t="shared" si="2"/>
        <v>2400</v>
      </c>
      <c r="Z2">
        <f t="shared" si="2"/>
        <v>2520</v>
      </c>
      <c r="AA2">
        <f t="shared" si="2"/>
        <v>2640</v>
      </c>
      <c r="AB2" s="12" t="s">
        <v>19</v>
      </c>
    </row>
    <row r="3" spans="1:28" ht="12.75">
      <c r="A3" s="1" t="s">
        <v>1</v>
      </c>
      <c r="B3" s="8">
        <v>4.19</v>
      </c>
      <c r="C3" t="s">
        <v>5</v>
      </c>
      <c r="D3" t="s">
        <v>12</v>
      </c>
      <c r="E3" s="9">
        <f>B4</f>
        <v>18</v>
      </c>
      <c r="F3" s="2">
        <f>F7</f>
        <v>23.460620525059667</v>
      </c>
      <c r="G3" s="2">
        <f aca="true" t="shared" si="3" ref="G3:L3">G7</f>
        <v>28.92124105011933</v>
      </c>
      <c r="H3" s="2">
        <f t="shared" si="3"/>
        <v>34.381861575178995</v>
      </c>
      <c r="I3" s="2">
        <f t="shared" si="3"/>
        <v>39.84248210023866</v>
      </c>
      <c r="J3" s="2">
        <f t="shared" si="3"/>
        <v>45.30310262529833</v>
      </c>
      <c r="K3" s="2">
        <f t="shared" si="3"/>
        <v>50.76372315035799</v>
      </c>
      <c r="L3" s="2">
        <f t="shared" si="3"/>
        <v>56.22434367541766</v>
      </c>
      <c r="M3" s="2">
        <f aca="true" t="shared" si="4" ref="M3:S3">M7</f>
        <v>61.684964200477324</v>
      </c>
      <c r="N3" s="2">
        <f t="shared" si="4"/>
        <v>67.14558472553699</v>
      </c>
      <c r="O3" s="2">
        <f t="shared" si="4"/>
        <v>72.60620525059666</v>
      </c>
      <c r="P3" s="2">
        <f t="shared" si="4"/>
        <v>78.06682577565633</v>
      </c>
      <c r="Q3" s="2">
        <f t="shared" si="4"/>
        <v>83.52744630071598</v>
      </c>
      <c r="R3" s="2">
        <f t="shared" si="4"/>
        <v>88.98806682577565</v>
      </c>
      <c r="S3" s="2">
        <f t="shared" si="4"/>
        <v>94.44868735083531</v>
      </c>
      <c r="T3" s="2">
        <f aca="true" t="shared" si="5" ref="T3:AA3">T7</f>
        <v>99.90930787589498</v>
      </c>
      <c r="U3" s="2">
        <f t="shared" si="5"/>
        <v>100</v>
      </c>
      <c r="V3" s="2">
        <f t="shared" si="5"/>
        <v>100</v>
      </c>
      <c r="W3" s="2">
        <f t="shared" si="5"/>
        <v>100</v>
      </c>
      <c r="X3" s="2">
        <f t="shared" si="5"/>
        <v>100</v>
      </c>
      <c r="Y3" s="2">
        <f t="shared" si="5"/>
        <v>100</v>
      </c>
      <c r="Z3" s="2">
        <f t="shared" si="5"/>
        <v>100</v>
      </c>
      <c r="AA3" s="2">
        <f t="shared" si="5"/>
        <v>100</v>
      </c>
      <c r="AB3" s="12" t="s">
        <v>20</v>
      </c>
    </row>
    <row r="4" spans="1:28" ht="12.75">
      <c r="A4" s="1" t="s">
        <v>2</v>
      </c>
      <c r="B4" s="8">
        <v>18</v>
      </c>
      <c r="C4" t="s">
        <v>6</v>
      </c>
      <c r="AB4" t="s">
        <v>23</v>
      </c>
    </row>
    <row r="5" spans="1:3" ht="12.75">
      <c r="A5" s="1" t="s">
        <v>3</v>
      </c>
      <c r="B5" s="8">
        <v>120</v>
      </c>
      <c r="C5" t="s">
        <v>7</v>
      </c>
    </row>
    <row r="6" spans="1:28" ht="12.75">
      <c r="A6" s="1" t="s">
        <v>4</v>
      </c>
      <c r="B6" s="8">
        <v>750</v>
      </c>
      <c r="C6" t="s">
        <v>8</v>
      </c>
      <c r="D6" t="s">
        <v>16</v>
      </c>
      <c r="E6" s="8">
        <v>0</v>
      </c>
      <c r="F6">
        <f>$B$7*F2/1000</f>
        <v>17.16</v>
      </c>
      <c r="G6">
        <f aca="true" t="shared" si="6" ref="G6:AA6">$B$7*G2/1000</f>
        <v>34.32</v>
      </c>
      <c r="H6">
        <f t="shared" si="6"/>
        <v>51.48</v>
      </c>
      <c r="I6">
        <f t="shared" si="6"/>
        <v>68.64</v>
      </c>
      <c r="J6">
        <f t="shared" si="6"/>
        <v>85.8</v>
      </c>
      <c r="K6">
        <f t="shared" si="6"/>
        <v>102.96</v>
      </c>
      <c r="L6">
        <f t="shared" si="6"/>
        <v>120.12</v>
      </c>
      <c r="M6">
        <f t="shared" si="6"/>
        <v>137.28</v>
      </c>
      <c r="N6">
        <f t="shared" si="6"/>
        <v>154.44</v>
      </c>
      <c r="O6">
        <f t="shared" si="6"/>
        <v>171.6</v>
      </c>
      <c r="P6">
        <f t="shared" si="6"/>
        <v>188.76</v>
      </c>
      <c r="Q6">
        <f t="shared" si="6"/>
        <v>205.92</v>
      </c>
      <c r="R6">
        <f t="shared" si="6"/>
        <v>223.08</v>
      </c>
      <c r="S6">
        <f t="shared" si="6"/>
        <v>240.24</v>
      </c>
      <c r="T6">
        <f t="shared" si="6"/>
        <v>257.4</v>
      </c>
      <c r="U6">
        <f t="shared" si="6"/>
        <v>274.56</v>
      </c>
      <c r="V6">
        <f t="shared" si="6"/>
        <v>291.72</v>
      </c>
      <c r="W6">
        <f t="shared" si="6"/>
        <v>308.88</v>
      </c>
      <c r="X6">
        <f t="shared" si="6"/>
        <v>326.04</v>
      </c>
      <c r="Y6">
        <f t="shared" si="6"/>
        <v>343.2</v>
      </c>
      <c r="Z6">
        <f t="shared" si="6"/>
        <v>360.36</v>
      </c>
      <c r="AA6">
        <f t="shared" si="6"/>
        <v>377.52</v>
      </c>
      <c r="AB6" t="s">
        <v>17</v>
      </c>
    </row>
    <row r="7" spans="1:28" ht="12.75">
      <c r="A7" s="1" t="s">
        <v>9</v>
      </c>
      <c r="B7" s="8">
        <v>143</v>
      </c>
      <c r="C7" t="s">
        <v>10</v>
      </c>
      <c r="D7" t="s">
        <v>12</v>
      </c>
      <c r="E7" s="9">
        <f>B4</f>
        <v>18</v>
      </c>
      <c r="F7" s="2">
        <f>IF(F6*1000/$B$6/$B$3+$B$4&lt;=$B$8,F6*1000/$B$6/$B$3+$B$4,$B$8)</f>
        <v>23.460620525059667</v>
      </c>
      <c r="G7" s="2">
        <f aca="true" t="shared" si="7" ref="G7:AA7">IF(G6*1000/$B$6/$B$3+$B$4&lt;=$B$8,G6*1000/$B$6/$B$3+$B$4,$B$8)</f>
        <v>28.92124105011933</v>
      </c>
      <c r="H7" s="2">
        <f t="shared" si="7"/>
        <v>34.381861575178995</v>
      </c>
      <c r="I7" s="2">
        <f t="shared" si="7"/>
        <v>39.84248210023866</v>
      </c>
      <c r="J7" s="2">
        <f t="shared" si="7"/>
        <v>45.30310262529833</v>
      </c>
      <c r="K7" s="2">
        <f t="shared" si="7"/>
        <v>50.76372315035799</v>
      </c>
      <c r="L7" s="2">
        <f t="shared" si="7"/>
        <v>56.22434367541766</v>
      </c>
      <c r="M7" s="2">
        <f t="shared" si="7"/>
        <v>61.684964200477324</v>
      </c>
      <c r="N7" s="2">
        <f t="shared" si="7"/>
        <v>67.14558472553699</v>
      </c>
      <c r="O7" s="2">
        <f t="shared" si="7"/>
        <v>72.60620525059666</v>
      </c>
      <c r="P7" s="2">
        <f t="shared" si="7"/>
        <v>78.06682577565633</v>
      </c>
      <c r="Q7" s="2">
        <f t="shared" si="7"/>
        <v>83.52744630071598</v>
      </c>
      <c r="R7" s="2">
        <f t="shared" si="7"/>
        <v>88.98806682577565</v>
      </c>
      <c r="S7" s="2">
        <f t="shared" si="7"/>
        <v>94.44868735083531</v>
      </c>
      <c r="T7" s="2">
        <f t="shared" si="7"/>
        <v>99.90930787589498</v>
      </c>
      <c r="U7" s="2">
        <f t="shared" si="7"/>
        <v>100</v>
      </c>
      <c r="V7" s="2">
        <f t="shared" si="7"/>
        <v>100</v>
      </c>
      <c r="W7" s="2">
        <f t="shared" si="7"/>
        <v>100</v>
      </c>
      <c r="X7" s="2">
        <f t="shared" si="7"/>
        <v>100</v>
      </c>
      <c r="Y7" s="2">
        <f t="shared" si="7"/>
        <v>100</v>
      </c>
      <c r="Z7" s="2">
        <f t="shared" si="7"/>
        <v>100</v>
      </c>
      <c r="AA7" s="2">
        <f t="shared" si="7"/>
        <v>100</v>
      </c>
      <c r="AB7" t="s">
        <v>18</v>
      </c>
    </row>
    <row r="8" spans="1:27" ht="12.75">
      <c r="A8" s="1" t="s">
        <v>15</v>
      </c>
      <c r="B8" s="8">
        <v>100</v>
      </c>
      <c r="C8" t="s">
        <v>6</v>
      </c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ht="12.75">
      <c r="A9" s="1" t="s">
        <v>13</v>
      </c>
      <c r="B9" s="8">
        <v>10</v>
      </c>
      <c r="C9" t="s">
        <v>14</v>
      </c>
      <c r="D9" t="s">
        <v>16</v>
      </c>
      <c r="E9" s="10">
        <v>0</v>
      </c>
      <c r="F9" s="6">
        <f>F6</f>
        <v>17.16</v>
      </c>
      <c r="G9" s="6">
        <f aca="true" t="shared" si="8" ref="G9:AA9">G6</f>
        <v>34.32</v>
      </c>
      <c r="H9" s="6">
        <f t="shared" si="8"/>
        <v>51.48</v>
      </c>
      <c r="I9" s="6">
        <f t="shared" si="8"/>
        <v>68.64</v>
      </c>
      <c r="J9" s="6">
        <f t="shared" si="8"/>
        <v>85.8</v>
      </c>
      <c r="K9" s="6">
        <f t="shared" si="8"/>
        <v>102.96</v>
      </c>
      <c r="L9" s="6">
        <f t="shared" si="8"/>
        <v>120.12</v>
      </c>
      <c r="M9" s="6">
        <f t="shared" si="8"/>
        <v>137.28</v>
      </c>
      <c r="N9" s="6">
        <f t="shared" si="8"/>
        <v>154.44</v>
      </c>
      <c r="O9" s="6">
        <f t="shared" si="8"/>
        <v>171.6</v>
      </c>
      <c r="P9" s="6">
        <f t="shared" si="8"/>
        <v>188.76</v>
      </c>
      <c r="Q9" s="5">
        <f t="shared" si="8"/>
        <v>205.92</v>
      </c>
      <c r="R9" s="5">
        <f t="shared" si="8"/>
        <v>223.08</v>
      </c>
      <c r="S9" s="5">
        <f t="shared" si="8"/>
        <v>240.24</v>
      </c>
      <c r="T9" s="5">
        <f t="shared" si="8"/>
        <v>257.4</v>
      </c>
      <c r="U9" s="5">
        <f t="shared" si="8"/>
        <v>274.56</v>
      </c>
      <c r="V9" s="5">
        <f t="shared" si="8"/>
        <v>291.72</v>
      </c>
      <c r="W9" s="5">
        <f t="shared" si="8"/>
        <v>308.88</v>
      </c>
      <c r="X9" s="5">
        <f t="shared" si="8"/>
        <v>326.04</v>
      </c>
      <c r="Y9" s="5">
        <f t="shared" si="8"/>
        <v>343.2</v>
      </c>
      <c r="Z9" s="5">
        <f t="shared" si="8"/>
        <v>360.36</v>
      </c>
      <c r="AA9" s="5">
        <f t="shared" si="8"/>
        <v>377.52</v>
      </c>
      <c r="AB9" t="s">
        <v>17</v>
      </c>
    </row>
    <row r="10" spans="4:28" ht="12.75">
      <c r="D10" t="s">
        <v>12</v>
      </c>
      <c r="E10" s="11">
        <f>$B$4</f>
        <v>18</v>
      </c>
      <c r="F10" s="7">
        <f ca="1">IF(F7&lt;$B$8-1,F7*(1+(RAND()-0.5)*$B$9/100),F7)</f>
        <v>22.334971496676026</v>
      </c>
      <c r="G10" s="7">
        <f aca="true" ca="1" t="shared" si="9" ref="G10:AA10">IF(G7&lt;$B$8-1,G7*(1+(RAND()-0.5)*$B$9/100),G7)</f>
        <v>27.996674933141353</v>
      </c>
      <c r="H10" s="7">
        <f ca="1" t="shared" si="9"/>
        <v>33.422736704274406</v>
      </c>
      <c r="I10" s="7">
        <f ca="1" t="shared" si="9"/>
        <v>40.78845335596128</v>
      </c>
      <c r="J10" s="7">
        <f ca="1" t="shared" si="9"/>
        <v>47.11068377766508</v>
      </c>
      <c r="K10" s="7">
        <f ca="1" t="shared" si="9"/>
        <v>51.0853018305731</v>
      </c>
      <c r="L10" s="7">
        <f ca="1" t="shared" si="9"/>
        <v>57.850106649930815</v>
      </c>
      <c r="M10" s="7">
        <f ca="1" t="shared" si="9"/>
        <v>58.60774649210244</v>
      </c>
      <c r="N10" s="7">
        <f ca="1" t="shared" si="9"/>
        <v>66.20257416891987</v>
      </c>
      <c r="O10" s="7">
        <f ca="1" t="shared" si="9"/>
        <v>75.18446201305716</v>
      </c>
      <c r="P10" s="7">
        <f ca="1" t="shared" si="9"/>
        <v>78.90511169121473</v>
      </c>
      <c r="Q10" s="2">
        <f ca="1" t="shared" si="9"/>
        <v>86.79847030292561</v>
      </c>
      <c r="R10" s="2">
        <f ca="1" t="shared" si="9"/>
        <v>92.43445390883747</v>
      </c>
      <c r="S10" s="2">
        <f ca="1" t="shared" si="9"/>
        <v>92.5270429974413</v>
      </c>
      <c r="T10" s="2">
        <f ca="1" t="shared" si="9"/>
        <v>99.90930787589498</v>
      </c>
      <c r="U10" s="2">
        <f ca="1" t="shared" si="9"/>
        <v>100</v>
      </c>
      <c r="V10" s="2">
        <f ca="1" t="shared" si="9"/>
        <v>100</v>
      </c>
      <c r="W10" s="2">
        <f ca="1" t="shared" si="9"/>
        <v>100</v>
      </c>
      <c r="X10" s="2">
        <f ca="1" t="shared" si="9"/>
        <v>100</v>
      </c>
      <c r="Y10" s="2">
        <f ca="1" t="shared" si="9"/>
        <v>100</v>
      </c>
      <c r="Z10" s="2">
        <f ca="1" t="shared" si="9"/>
        <v>100</v>
      </c>
      <c r="AA10" s="2">
        <f ca="1" t="shared" si="9"/>
        <v>100</v>
      </c>
      <c r="AB10" t="s">
        <v>21</v>
      </c>
    </row>
    <row r="12" spans="4:28" ht="12.75">
      <c r="D12" t="s">
        <v>11</v>
      </c>
      <c r="E12" s="8">
        <v>0</v>
      </c>
      <c r="F12">
        <f>E12+$B$5</f>
        <v>120</v>
      </c>
      <c r="G12">
        <f aca="true" t="shared" si="10" ref="G12:S12">F12+$B$5</f>
        <v>240</v>
      </c>
      <c r="H12">
        <f t="shared" si="10"/>
        <v>360</v>
      </c>
      <c r="I12">
        <f t="shared" si="10"/>
        <v>480</v>
      </c>
      <c r="J12">
        <f t="shared" si="10"/>
        <v>600</v>
      </c>
      <c r="K12">
        <f t="shared" si="10"/>
        <v>720</v>
      </c>
      <c r="L12">
        <f t="shared" si="10"/>
        <v>840</v>
      </c>
      <c r="M12">
        <f t="shared" si="10"/>
        <v>960</v>
      </c>
      <c r="N12">
        <f t="shared" si="10"/>
        <v>1080</v>
      </c>
      <c r="O12">
        <f t="shared" si="10"/>
        <v>1200</v>
      </c>
      <c r="P12">
        <f t="shared" si="10"/>
        <v>1320</v>
      </c>
      <c r="Q12">
        <f t="shared" si="10"/>
        <v>1440</v>
      </c>
      <c r="R12">
        <f t="shared" si="10"/>
        <v>1560</v>
      </c>
      <c r="S12">
        <f t="shared" si="10"/>
        <v>1680</v>
      </c>
      <c r="T12">
        <f aca="true" t="shared" si="11" ref="T12:AA12">S12+$B$5</f>
        <v>1800</v>
      </c>
      <c r="U12">
        <f t="shared" si="11"/>
        <v>1920</v>
      </c>
      <c r="V12">
        <f t="shared" si="11"/>
        <v>2040</v>
      </c>
      <c r="W12">
        <f t="shared" si="11"/>
        <v>2160</v>
      </c>
      <c r="X12">
        <f t="shared" si="11"/>
        <v>2280</v>
      </c>
      <c r="Y12">
        <f t="shared" si="11"/>
        <v>2400</v>
      </c>
      <c r="Z12">
        <f t="shared" si="11"/>
        <v>2520</v>
      </c>
      <c r="AA12">
        <f t="shared" si="11"/>
        <v>2640</v>
      </c>
      <c r="AB12" s="12" t="s">
        <v>19</v>
      </c>
    </row>
    <row r="13" spans="4:28" ht="12.75">
      <c r="D13" t="s">
        <v>12</v>
      </c>
      <c r="E13" s="9">
        <f>B4</f>
        <v>18</v>
      </c>
      <c r="F13" s="2">
        <f>F10</f>
        <v>22.334971496676026</v>
      </c>
      <c r="G13" s="2">
        <f aca="true" t="shared" si="12" ref="G13:S13">G10</f>
        <v>27.996674933141353</v>
      </c>
      <c r="H13" s="2">
        <f t="shared" si="12"/>
        <v>33.422736704274406</v>
      </c>
      <c r="I13" s="2">
        <f t="shared" si="12"/>
        <v>40.78845335596128</v>
      </c>
      <c r="J13" s="2">
        <f t="shared" si="12"/>
        <v>47.11068377766508</v>
      </c>
      <c r="K13" s="2">
        <f t="shared" si="12"/>
        <v>51.0853018305731</v>
      </c>
      <c r="L13" s="2">
        <f t="shared" si="12"/>
        <v>57.850106649930815</v>
      </c>
      <c r="M13" s="2">
        <f t="shared" si="12"/>
        <v>58.60774649210244</v>
      </c>
      <c r="N13" s="2">
        <f t="shared" si="12"/>
        <v>66.20257416891987</v>
      </c>
      <c r="O13" s="2">
        <f t="shared" si="12"/>
        <v>75.18446201305716</v>
      </c>
      <c r="P13" s="2">
        <f t="shared" si="12"/>
        <v>78.90511169121473</v>
      </c>
      <c r="Q13" s="2">
        <f t="shared" si="12"/>
        <v>86.79847030292561</v>
      </c>
      <c r="R13" s="2">
        <f t="shared" si="12"/>
        <v>92.43445390883747</v>
      </c>
      <c r="S13" s="2">
        <f t="shared" si="12"/>
        <v>92.5270429974413</v>
      </c>
      <c r="T13" s="2">
        <f aca="true" t="shared" si="13" ref="T13:AA13">T10</f>
        <v>99.90930787589498</v>
      </c>
      <c r="U13" s="2">
        <f t="shared" si="13"/>
        <v>100</v>
      </c>
      <c r="V13" s="2">
        <f t="shared" si="13"/>
        <v>100</v>
      </c>
      <c r="W13" s="2">
        <f t="shared" si="13"/>
        <v>100</v>
      </c>
      <c r="X13" s="2">
        <f t="shared" si="13"/>
        <v>100</v>
      </c>
      <c r="Y13" s="2">
        <f t="shared" si="13"/>
        <v>100</v>
      </c>
      <c r="Z13" s="2">
        <f t="shared" si="13"/>
        <v>100</v>
      </c>
      <c r="AA13" s="2">
        <f t="shared" si="13"/>
        <v>100</v>
      </c>
      <c r="AB13" s="12" t="s">
        <v>20</v>
      </c>
    </row>
    <row r="14" ht="12.75">
      <c r="AB14" t="s">
        <v>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.</cp:lastModifiedBy>
  <dcterms:created xsi:type="dcterms:W3CDTF">2004-01-05T10:16:59Z</dcterms:created>
  <dcterms:modified xsi:type="dcterms:W3CDTF">2009-11-21T12:05:28Z</dcterms:modified>
  <cp:category/>
  <cp:version/>
  <cp:contentType/>
  <cp:contentStatus/>
</cp:coreProperties>
</file>